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e\Documents\Javna nabava\Grad Pleternica\JEDNOSTAVNA NABAVA 2022\69-22 JEN Stručni nadzor izgradnje vrtića u Kuzmici\"/>
    </mc:Choice>
  </mc:AlternateContent>
  <bookViews>
    <workbookView xWindow="0" yWindow="0" windowWidth="19185" windowHeight="11280" activeTab="1"/>
  </bookViews>
  <sheets>
    <sheet name="List1" sheetId="1" r:id="rId1"/>
    <sheet name="List2" sheetId="2" r:id="rId2"/>
  </sheets>
  <definedNames>
    <definedName name="_FiltarBaze" localSheetId="0" hidden="1">List1!$E$2:$E$73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2" l="1"/>
  <c r="F9" i="2" s="1"/>
  <c r="F10" i="2" l="1"/>
  <c r="F11" i="2" s="1"/>
  <c r="F53" i="1"/>
  <c r="F49" i="1"/>
  <c r="F44" i="1"/>
  <c r="F43" i="1"/>
  <c r="F42" i="1"/>
  <c r="F41" i="1"/>
  <c r="F55" i="1" l="1"/>
  <c r="F35" i="1" l="1"/>
  <c r="F36" i="1"/>
  <c r="F33" i="1"/>
  <c r="F34" i="1"/>
  <c r="F32" i="1"/>
  <c r="F9" i="1"/>
  <c r="F51" i="1" l="1"/>
  <c r="F38" i="1"/>
  <c r="F29" i="1"/>
  <c r="F26" i="1"/>
  <c r="F24" i="1"/>
  <c r="F22" i="1"/>
  <c r="F19" i="1"/>
  <c r="F17" i="1"/>
  <c r="F15" i="1"/>
  <c r="F11" i="1"/>
  <c r="F56" i="1" l="1"/>
  <c r="F58" i="1" s="1"/>
  <c r="F59" i="1" l="1"/>
  <c r="F60" i="1" s="1"/>
</calcChain>
</file>

<file path=xl/sharedStrings.xml><?xml version="1.0" encoding="utf-8"?>
<sst xmlns="http://schemas.openxmlformats.org/spreadsheetml/2006/main" count="102" uniqueCount="81">
  <si>
    <t>ST</t>
  </si>
  <si>
    <t>OPIS STAVKE</t>
  </si>
  <si>
    <t>JED MJERE</t>
  </si>
  <si>
    <t>KOLIČINA</t>
  </si>
  <si>
    <t>JEDINIČNA CIJENA</t>
  </si>
  <si>
    <t>IZNOS PO PROJEKTU</t>
  </si>
  <si>
    <t>I  PRIPREMNI  RADOVI</t>
  </si>
  <si>
    <t>1.</t>
  </si>
  <si>
    <t>Iskolčenje trase i objekata obuhvaća sva geodetska mjerenja s podacima iz projekta odnosno na terenu, osiguranje osi iskolčene trase, obnovu i održavanje iskolčenih oznaka na terenu.</t>
  </si>
  <si>
    <t>m'</t>
  </si>
  <si>
    <t>2.</t>
  </si>
  <si>
    <t>UKUPNO:</t>
  </si>
  <si>
    <t>II  GRAĐEVINSKI RADOVI</t>
  </si>
  <si>
    <t>m3</t>
  </si>
  <si>
    <t>Strojni iskop zemlje «C» kategorije u ukupnoj debljini od  prosječno 35 cm. Iskopani materijal se utovara u kamion i odvozi na istu parcelu na udaljenosti do 1 km. Na deponiji predvidjeti razgrtanje materijala. Posebno obratiti pažnju oko već izgrađene infrastrukture i šahtova jer će uslijed kidanja istih iz nemara izvođač sam snositi troškove popravka.</t>
  </si>
  <si>
    <t>3.</t>
  </si>
  <si>
    <t>Poravnavanje podloge nakon iskopa strojno i ručno, te valjanje posteljice do  potrebnog modula stišljivosti koji iznosi Ms=20,0 MN/m2.</t>
  </si>
  <si>
    <t>m2</t>
  </si>
  <si>
    <t>4.</t>
  </si>
  <si>
    <t>Nabava, doprema, razastiranje i nabijanje sloja tampona u debljini od 45- 55 cm. Sve komplet ugrađeno i zbijeno do traženog modula stišljivosti</t>
  </si>
  <si>
    <t>Ms= 80MN/m2.</t>
  </si>
  <si>
    <t>5.</t>
  </si>
  <si>
    <t>Dobava i ugradba nosivog sloja valjanog asfalta AC 16 BASE u debljini od 7,00 cm</t>
  </si>
  <si>
    <t>7.</t>
  </si>
  <si>
    <t xml:space="preserve">Nabava, doprema i ugradnja betonskih rubnjaka  18x24x100 cm.                                                                                            koji se polažu duž cijelog puta  u C-15/20 sa fugiranjem spojnica cem. mortom prije ugradnje asfalta. Rubnjaci se ne smiju lomiti za izvođenje radijusa, već se radijusi izvode isključivo rubnjacima koji su već izrađeni za izradu radijusa ili se rubnjaci normalne dužine strojno režu za potrebe radijusa, tako da reške u radijusu budu isključivo pravilne                                                                        </t>
  </si>
  <si>
    <t>Izrada zemljane bankine od zemlje iz iskopa.</t>
  </si>
  <si>
    <t>Širina bankine je 60,0 cm.</t>
  </si>
  <si>
    <t>11.</t>
  </si>
  <si>
    <t>Izrada drenaže ob PVC drenažnih cijevi fi 110  mm, a koja se sastoji od iskopa rova za drenažu u potrebnom padu, poravnavanje dna rova i ugradnja nepropusnog sloja na dna rova ( nabijena ilovača ), postavljanje drenažne cijevi, zasipanje drenaže sa krupnim i sitnim tucanikom u nadsloju od 30 cm. Sve komplet po m’, te ponovnog zatrpavanja rova zemljom od iskopa, a višak zemlje odvesti na deponiju.</t>
  </si>
  <si>
    <t>Iskop za drenažu</t>
  </si>
  <si>
    <t xml:space="preserve">Poravnavanje dna rova </t>
  </si>
  <si>
    <t>dobava i polaganje drenažne cijevi</t>
  </si>
  <si>
    <t>Dobava i ugradnja tucanika oko drenažne cijevi, frakcije 8-16 mm.</t>
  </si>
  <si>
    <t>Dobava i postavljanje filter plastice u prosječnoj širini od 1,5 m2/1 m' drenaže</t>
  </si>
  <si>
    <t>12.</t>
  </si>
  <si>
    <t xml:space="preserve">Troškovi ispitivanja materijala, uzimanja uzoraka, laboratorijske obrada sa izdavanjem atesta i ispitivanje svih ugrađenih spojeva nasipa i asfalta.                                 Ispitivanje vršiti na sljedeći način:                                                      Ispitivanje modula stišljivosti vršiti na svakih 500,00 m2, kako za posteljicu tako i za tamponski sloj.        </t>
  </si>
  <si>
    <t>kom</t>
  </si>
  <si>
    <t>PDV:</t>
  </si>
  <si>
    <t>SVEUKUPNO:</t>
  </si>
  <si>
    <t>Dobava i ugradba habajućeg sloja valjanog asfalta AC 8 SURF u debljini od 3,00 cm</t>
  </si>
  <si>
    <t>8.</t>
  </si>
  <si>
    <t>9-</t>
  </si>
  <si>
    <t>kpl.</t>
  </si>
  <si>
    <t>Iscrtavanje linija na parkiralištu širine 10,00 cm. U skladu s projektum</t>
  </si>
  <si>
    <t>13.</t>
  </si>
  <si>
    <t>Izrada slivnika od bet. cijevi fi 50 cm. Dubine 150,00 cm. ( jedna i pol cijevi. Cijev oberonirati s betonom C-15/20 u debljini od 5,00 cm., na dno slivnika ugraditi beton C15/20 u debljini od 15,00 cm. N vrh slivnika ugradiri slivnu rešetku, Od slivnika do obližnjeg kanala ugraditi PVC-e cijev fi 160 mm. kao preljev dužine cca. 10,00 m'. Sve spojeve omazati cem. mortom, a oko preljevne cijevi ugraditi sitni pijesak</t>
  </si>
  <si>
    <t>Izmještanje dijela odbojkaškog igrališta</t>
  </si>
  <si>
    <t>Demontaža željeznih stupova koji su nosači odbojkaške mreže</t>
  </si>
  <si>
    <t>Iskop zemljišta za proširenje igralištau dubini 30,00 cm, zemlju odvesti na deponiju do 2,00 km.</t>
  </si>
  <si>
    <t>Ugradnja demontiranih željeznih stupova mreže a koji se sastoji od iskopa temelja, centriranje nosača, te betoniranje temelja s betonom C-25/30 u količini od 0,65 m3 sve komplet po jednom temelju</t>
  </si>
  <si>
    <t>10.</t>
  </si>
  <si>
    <t>Dobava i ugradnja tucanika u debljin od 30,00 cm. Komplet ugrađeni i zbijeno.</t>
  </si>
  <si>
    <t>Dobava u ugradnaja sitnog pijeska dravca kao završna podloga igrališta, debljina sloja poijeska je 10,00 cm.</t>
  </si>
  <si>
    <t>Ugradnja demontiranih stupova koji obuhvačaju slijedeće radnje.</t>
  </si>
  <si>
    <t>Iskop temelja stupa  60x60x80 cm.</t>
  </si>
  <si>
    <t>centriranje i ugradnja stupa</t>
  </si>
  <si>
    <t>Sve  komplet po jednom stupu</t>
  </si>
  <si>
    <t>Iscrtavanje oznake  parkirališta za invalida u žutoj boji, kao i polja između dva parkirališta s istom bojom u vidu kosih linija koje označavaju manipulativni prostor između ta dva parkirališta u skladu s priručnkom za pristupačnosti. Sve komplet za oba parlirna mjesta.</t>
  </si>
  <si>
    <t>14.</t>
  </si>
  <si>
    <t>JEN 59/21</t>
  </si>
  <si>
    <t>TROŠKOVNIK</t>
  </si>
  <si>
    <t>Radovi na parkiralištu u Brodskom Drenovcu</t>
  </si>
  <si>
    <t>r.b.</t>
  </si>
  <si>
    <t>opis stavke</t>
  </si>
  <si>
    <t>j.m.</t>
  </si>
  <si>
    <t>količina</t>
  </si>
  <si>
    <t>cijena</t>
  </si>
  <si>
    <t>ukupna cijena</t>
  </si>
  <si>
    <t>kmpl</t>
  </si>
  <si>
    <t>UKUPNO</t>
  </si>
  <si>
    <t>SVEUKUPNO</t>
  </si>
  <si>
    <t>U,</t>
  </si>
  <si>
    <t>dana</t>
  </si>
  <si>
    <t>ime i prezime odgovorne osobe</t>
  </si>
  <si>
    <t>potpis odgovorne osobe</t>
  </si>
  <si>
    <t>m.p.</t>
  </si>
  <si>
    <t>JEN 69/22</t>
  </si>
  <si>
    <t xml:space="preserve">Predmet nabave: Stručni nadzor radova na izgradnji dječjeg vrtića u Kuzmici 
</t>
  </si>
  <si>
    <t>Usluga stručnog nadzora nad izvođenjem radova na izgradnji dječjeg vrtića u Kuzmici sukladno pozivu za dostavu ponuda. Usluga nadzora obuhvaća i ostale troškovnikom predviđene radove, mjerama, pravilima, te sve ostale usluge nadzora koje će se pojaviti i biti potrebne nad izvođenjem radova sukladno glavnom projektu i tehničkoj dokumentaciji. Radi se o stručnom nadzoru u smislu Zakona o gradnji (NN 153/13, 20/17, 39/19, 125/19) i ostalih važećih zakonskih i podzakonskih akata.</t>
  </si>
  <si>
    <t>2022.g.</t>
  </si>
  <si>
    <t>PDV 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</si>
</sst>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7" x14ac:knownFonts="1">
    <font>
      <sz val="11"/>
      <color theme="1"/>
      <name val="Calibri"/>
      <family val="2"/>
      <charset val="238"/>
      <scheme val="minor"/>
    </font>
    <font>
      <sz val="8"/>
      <name val="Arial"/>
      <family val="2"/>
    </font>
    <font>
      <sz val="11"/>
      <name val="Calibri"/>
      <family val="2"/>
      <charset val="238"/>
    </font>
    <font>
      <b/>
      <sz val="11"/>
      <name val="Calibri"/>
      <family val="2"/>
      <charset val="238"/>
    </font>
    <font>
      <sz val="12"/>
      <color indexed="8"/>
      <name val="Arial"/>
      <family val="2"/>
      <charset val="238"/>
    </font>
    <font>
      <b/>
      <sz val="11"/>
      <color theme="1"/>
      <name val="Calibri"/>
      <family val="2"/>
      <charset val="238"/>
      <scheme val="minor"/>
    </font>
    <font>
      <b/>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indexed="43"/>
        <bgColor indexed="64"/>
      </patternFill>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8">
    <xf numFmtId="0" fontId="0" fillId="0" borderId="0" xfId="0"/>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2" fillId="0" borderId="0" xfId="0" applyFont="1" applyBorder="1"/>
    <xf numFmtId="0" fontId="2" fillId="0" borderId="0" xfId="0" applyFont="1" applyBorder="1" applyAlignment="1"/>
    <xf numFmtId="0" fontId="2" fillId="0" borderId="0" xfId="0" applyFont="1" applyBorder="1" applyAlignment="1">
      <alignment horizontal="center"/>
    </xf>
    <xf numFmtId="4" fontId="2" fillId="0" borderId="0" xfId="0" applyNumberFormat="1" applyFont="1" applyBorder="1" applyAlignment="1">
      <alignment horizontal="right"/>
    </xf>
    <xf numFmtId="4" fontId="2" fillId="0" borderId="0" xfId="0" applyNumberFormat="1" applyFont="1" applyBorder="1" applyAlignment="1" applyProtection="1">
      <alignment horizontal="right"/>
      <protection locked="0"/>
    </xf>
    <xf numFmtId="0" fontId="3" fillId="2" borderId="1" xfId="0" applyFont="1" applyFill="1" applyBorder="1" applyAlignment="1"/>
    <xf numFmtId="0" fontId="2" fillId="0" borderId="0" xfId="0" applyFont="1" applyBorder="1" applyAlignment="1">
      <alignment vertical="top" wrapText="1"/>
    </xf>
    <xf numFmtId="0" fontId="2" fillId="0" borderId="0" xfId="0" applyFont="1" applyBorder="1" applyAlignment="1">
      <alignment horizontal="justify" vertical="top"/>
    </xf>
    <xf numFmtId="0" fontId="2" fillId="0" borderId="0" xfId="0" applyFont="1" applyBorder="1" applyAlignment="1">
      <alignment horizontal="center" wrapText="1"/>
    </xf>
    <xf numFmtId="4" fontId="2" fillId="0" borderId="0" xfId="0" applyNumberFormat="1" applyFont="1" applyBorder="1" applyAlignment="1">
      <alignment horizontal="right" wrapText="1"/>
    </xf>
    <xf numFmtId="4" fontId="2" fillId="0" borderId="0" xfId="0" applyNumberFormat="1" applyFont="1" applyBorder="1" applyAlignment="1" applyProtection="1">
      <alignment horizontal="right" wrapText="1"/>
      <protection locked="0"/>
    </xf>
    <xf numFmtId="4" fontId="2" fillId="0" borderId="0" xfId="0" applyNumberFormat="1" applyFont="1" applyFill="1" applyBorder="1" applyAlignment="1">
      <alignment horizontal="right" wrapText="1"/>
    </xf>
    <xf numFmtId="4" fontId="3" fillId="2" borderId="1" xfId="0" applyNumberFormat="1" applyFont="1" applyFill="1" applyBorder="1" applyAlignment="1">
      <alignment wrapText="1"/>
    </xf>
    <xf numFmtId="4" fontId="3" fillId="2" borderId="1" xfId="0" applyNumberFormat="1" applyFont="1" applyFill="1" applyBorder="1" applyAlignment="1" applyProtection="1">
      <alignment wrapText="1"/>
      <protection locked="0"/>
    </xf>
    <xf numFmtId="4" fontId="3" fillId="2" borderId="1" xfId="0" applyNumberFormat="1" applyFont="1" applyFill="1" applyBorder="1" applyAlignment="1">
      <alignment horizontal="right" wrapText="1"/>
    </xf>
    <xf numFmtId="0" fontId="2" fillId="0" borderId="0" xfId="0" applyFont="1" applyBorder="1" applyAlignment="1">
      <alignment horizontal="left" vertical="top" wrapText="1"/>
    </xf>
    <xf numFmtId="0" fontId="2" fillId="0" borderId="0" xfId="0" applyFont="1" applyBorder="1" applyAlignment="1">
      <alignment wrapText="1"/>
    </xf>
    <xf numFmtId="0" fontId="4" fillId="0" borderId="0" xfId="0" applyFont="1" applyBorder="1" applyAlignment="1">
      <alignment horizontal="justify" vertical="center" wrapText="1"/>
    </xf>
    <xf numFmtId="0" fontId="3" fillId="3" borderId="2" xfId="0" applyFont="1" applyFill="1" applyBorder="1" applyAlignment="1">
      <alignment horizontal="right"/>
    </xf>
    <xf numFmtId="0" fontId="3" fillId="3" borderId="3" xfId="0" applyFont="1" applyFill="1" applyBorder="1" applyAlignment="1">
      <alignment horizontal="center"/>
    </xf>
    <xf numFmtId="4" fontId="3" fillId="3" borderId="3" xfId="0" applyNumberFormat="1" applyFont="1" applyFill="1" applyBorder="1" applyAlignment="1">
      <alignment horizontal="right"/>
    </xf>
    <xf numFmtId="4" fontId="3" fillId="3" borderId="3" xfId="0" applyNumberFormat="1" applyFont="1" applyFill="1" applyBorder="1" applyAlignment="1" applyProtection="1">
      <alignment horizontal="right"/>
      <protection locked="0"/>
    </xf>
    <xf numFmtId="4" fontId="3" fillId="3" borderId="4" xfId="0" applyNumberFormat="1" applyFont="1" applyFill="1" applyBorder="1" applyAlignment="1">
      <alignment horizontal="right"/>
    </xf>
    <xf numFmtId="0" fontId="2" fillId="0" borderId="0" xfId="0" applyFont="1" applyBorder="1" applyAlignment="1">
      <alignment horizontal="right"/>
    </xf>
    <xf numFmtId="0" fontId="3" fillId="4" borderId="2" xfId="0" applyFont="1" applyFill="1" applyBorder="1" applyAlignment="1">
      <alignment horizontal="right"/>
    </xf>
    <xf numFmtId="0" fontId="3" fillId="4" borderId="3" xfId="0" applyFont="1" applyFill="1" applyBorder="1" applyAlignment="1">
      <alignment horizontal="center"/>
    </xf>
    <xf numFmtId="4" fontId="3" fillId="4" borderId="3" xfId="0" applyNumberFormat="1" applyFont="1" applyFill="1" applyBorder="1" applyAlignment="1">
      <alignment horizontal="right"/>
    </xf>
    <xf numFmtId="4" fontId="3" fillId="4" borderId="3" xfId="0" applyNumberFormat="1" applyFont="1" applyFill="1" applyBorder="1" applyAlignment="1" applyProtection="1">
      <alignment horizontal="right"/>
      <protection locked="0"/>
    </xf>
    <xf numFmtId="4" fontId="3" fillId="4" borderId="4" xfId="0" applyNumberFormat="1" applyFont="1" applyFill="1" applyBorder="1" applyAlignment="1">
      <alignment horizontal="right"/>
    </xf>
    <xf numFmtId="4" fontId="0" fillId="0" borderId="0" xfId="0" applyNumberFormat="1"/>
    <xf numFmtId="0" fontId="6" fillId="0" borderId="0" xfId="0" applyFont="1" applyAlignment="1">
      <alignment horizontal="center"/>
    </xf>
    <xf numFmtId="0" fontId="6" fillId="0" borderId="0" xfId="0" applyFont="1" applyAlignment="1"/>
    <xf numFmtId="0" fontId="0" fillId="0" borderId="1" xfId="0" applyBorder="1" applyAlignment="1">
      <alignment horizontal="center" vertical="center"/>
    </xf>
    <xf numFmtId="0" fontId="0" fillId="0" borderId="1" xfId="0" applyBorder="1" applyAlignment="1">
      <alignment horizontal="left" vertical="center" wrapText="1"/>
    </xf>
    <xf numFmtId="4" fontId="6" fillId="0" borderId="1" xfId="0" applyNumberFormat="1" applyFont="1" applyBorder="1"/>
    <xf numFmtId="0" fontId="0" fillId="0" borderId="5" xfId="0" applyBorder="1"/>
    <xf numFmtId="0" fontId="5" fillId="0" borderId="0" xfId="0" applyFont="1" applyAlignment="1">
      <alignment horizontal="center"/>
    </xf>
    <xf numFmtId="4" fontId="0" fillId="0" borderId="5" xfId="0" applyNumberFormat="1" applyBorder="1" applyAlignment="1">
      <alignment horizontal="center"/>
    </xf>
    <xf numFmtId="4" fontId="0" fillId="0" borderId="0" xfId="0" applyNumberFormat="1" applyAlignment="1">
      <alignment horizontal="center"/>
    </xf>
    <xf numFmtId="0" fontId="6" fillId="0" borderId="0" xfId="0" applyFont="1" applyAlignment="1">
      <alignment horizontal="center"/>
    </xf>
    <xf numFmtId="0" fontId="6" fillId="0" borderId="0" xfId="0" applyFont="1" applyAlignment="1">
      <alignment horizontal="left" wrapText="1"/>
    </xf>
    <xf numFmtId="0" fontId="0" fillId="0" borderId="0" xfId="0" applyAlignment="1">
      <alignment horizontal="left"/>
    </xf>
    <xf numFmtId="164" fontId="0" fillId="0" borderId="1" xfId="0" applyNumberFormat="1" applyBorder="1" applyAlignment="1">
      <alignment horizontal="center" vertical="center"/>
    </xf>
    <xf numFmtId="164" fontId="6" fillId="0" borderId="1" xfId="0" applyNumberFormat="1" applyFont="1" applyBorder="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workbookViewId="0">
      <selection activeCell="A3" sqref="A3:F3"/>
    </sheetView>
  </sheetViews>
  <sheetFormatPr defaultRowHeight="15" x14ac:dyDescent="0.25"/>
  <cols>
    <col min="1" max="1" width="6" customWidth="1"/>
    <col min="2" max="2" width="35.85546875" customWidth="1"/>
    <col min="4" max="4" width="10.85546875" customWidth="1"/>
    <col min="6" max="6" width="11.7109375" customWidth="1"/>
  </cols>
  <sheetData>
    <row r="1" spans="1:6" x14ac:dyDescent="0.25">
      <c r="F1" t="s">
        <v>59</v>
      </c>
    </row>
    <row r="2" spans="1:6" x14ac:dyDescent="0.25">
      <c r="A2" s="40" t="s">
        <v>60</v>
      </c>
      <c r="B2" s="40"/>
      <c r="C2" s="40"/>
      <c r="D2" s="40"/>
      <c r="E2" s="40"/>
      <c r="F2" s="40"/>
    </row>
    <row r="3" spans="1:6" x14ac:dyDescent="0.25">
      <c r="A3" s="40" t="s">
        <v>61</v>
      </c>
      <c r="B3" s="40"/>
      <c r="C3" s="40"/>
      <c r="D3" s="40"/>
      <c r="E3" s="40"/>
      <c r="F3" s="40"/>
    </row>
    <row r="5" spans="1:6" ht="22.5" x14ac:dyDescent="0.25">
      <c r="A5" s="1" t="s">
        <v>0</v>
      </c>
      <c r="B5" s="2" t="s">
        <v>1</v>
      </c>
      <c r="C5" s="2" t="s">
        <v>2</v>
      </c>
      <c r="D5" s="2" t="s">
        <v>3</v>
      </c>
      <c r="E5" s="3" t="s">
        <v>4</v>
      </c>
      <c r="F5" s="2" t="s">
        <v>5</v>
      </c>
    </row>
    <row r="6" spans="1:6" x14ac:dyDescent="0.25">
      <c r="A6" s="4"/>
      <c r="B6" s="5"/>
      <c r="C6" s="6"/>
      <c r="D6" s="7"/>
      <c r="E6" s="8"/>
      <c r="F6" s="7"/>
    </row>
    <row r="7" spans="1:6" x14ac:dyDescent="0.25">
      <c r="A7" s="4"/>
      <c r="B7" s="9" t="s">
        <v>6</v>
      </c>
      <c r="C7" s="6"/>
      <c r="D7" s="7"/>
      <c r="E7" s="8"/>
      <c r="F7" s="7"/>
    </row>
    <row r="8" spans="1:6" x14ac:dyDescent="0.25">
      <c r="A8" s="4"/>
      <c r="B8" s="5"/>
      <c r="C8" s="6"/>
      <c r="D8" s="7"/>
      <c r="E8" s="8"/>
      <c r="F8" s="7"/>
    </row>
    <row r="9" spans="1:6" ht="90" x14ac:dyDescent="0.25">
      <c r="A9" s="10" t="s">
        <v>7</v>
      </c>
      <c r="B9" s="11" t="s">
        <v>8</v>
      </c>
      <c r="C9" s="15" t="s">
        <v>42</v>
      </c>
      <c r="D9" s="33">
        <v>1</v>
      </c>
      <c r="E9" s="14"/>
      <c r="F9" s="15">
        <f>D9*E9</f>
        <v>0</v>
      </c>
    </row>
    <row r="10" spans="1:6" x14ac:dyDescent="0.25">
      <c r="A10" s="10"/>
      <c r="B10" s="11"/>
      <c r="C10" s="12"/>
      <c r="D10" s="13"/>
      <c r="E10" s="14"/>
      <c r="F10" s="13"/>
    </row>
    <row r="11" spans="1:6" ht="22.5" customHeight="1" x14ac:dyDescent="0.25">
      <c r="A11" s="10"/>
      <c r="B11" s="11"/>
      <c r="C11" s="12"/>
      <c r="D11" s="16" t="s">
        <v>11</v>
      </c>
      <c r="E11" s="17"/>
      <c r="F11" s="18">
        <f>SUM(F9:F10)</f>
        <v>0</v>
      </c>
    </row>
    <row r="12" spans="1:6" x14ac:dyDescent="0.25">
      <c r="A12" s="4"/>
      <c r="B12" s="5"/>
      <c r="C12" s="6"/>
      <c r="D12" s="7"/>
      <c r="E12" s="8"/>
      <c r="F12" s="13"/>
    </row>
    <row r="13" spans="1:6" x14ac:dyDescent="0.25">
      <c r="A13" s="4"/>
      <c r="B13" s="9" t="s">
        <v>12</v>
      </c>
      <c r="C13" s="6"/>
      <c r="D13" s="7"/>
      <c r="E13" s="8"/>
      <c r="F13" s="13"/>
    </row>
    <row r="14" spans="1:6" x14ac:dyDescent="0.25">
      <c r="A14" s="4"/>
      <c r="B14" s="5"/>
      <c r="C14" s="6"/>
      <c r="D14" s="7"/>
      <c r="E14" s="8"/>
      <c r="F14" s="13"/>
    </row>
    <row r="15" spans="1:6" ht="150" x14ac:dyDescent="0.25">
      <c r="A15" s="10" t="s">
        <v>10</v>
      </c>
      <c r="B15" s="11" t="s">
        <v>14</v>
      </c>
      <c r="C15" s="12" t="s">
        <v>13</v>
      </c>
      <c r="D15" s="15">
        <v>580</v>
      </c>
      <c r="E15" s="14"/>
      <c r="F15" s="15">
        <f>D15*E15</f>
        <v>0</v>
      </c>
    </row>
    <row r="16" spans="1:6" x14ac:dyDescent="0.25">
      <c r="A16" s="10"/>
      <c r="B16" s="11"/>
      <c r="C16" s="12"/>
      <c r="D16" s="13"/>
      <c r="E16" s="14"/>
      <c r="F16" s="13"/>
    </row>
    <row r="17" spans="1:6" ht="60" x14ac:dyDescent="0.25">
      <c r="A17" s="10" t="s">
        <v>15</v>
      </c>
      <c r="B17" s="11" t="s">
        <v>16</v>
      </c>
      <c r="C17" s="12" t="s">
        <v>17</v>
      </c>
      <c r="D17" s="13">
        <v>1400</v>
      </c>
      <c r="E17" s="14"/>
      <c r="F17" s="15">
        <f>D17*E17</f>
        <v>0</v>
      </c>
    </row>
    <row r="18" spans="1:6" x14ac:dyDescent="0.25">
      <c r="A18" s="10"/>
      <c r="B18" s="11"/>
      <c r="C18" s="12"/>
      <c r="D18" s="13"/>
      <c r="E18" s="14"/>
      <c r="F18" s="13"/>
    </row>
    <row r="19" spans="1:6" ht="60" x14ac:dyDescent="0.25">
      <c r="A19" s="10" t="s">
        <v>18</v>
      </c>
      <c r="B19" s="11" t="s">
        <v>19</v>
      </c>
      <c r="C19" s="12" t="s">
        <v>13</v>
      </c>
      <c r="D19" s="13">
        <v>730</v>
      </c>
      <c r="E19" s="14"/>
      <c r="F19" s="15">
        <f>D19*E19</f>
        <v>0</v>
      </c>
    </row>
    <row r="20" spans="1:6" x14ac:dyDescent="0.25">
      <c r="A20" s="10"/>
      <c r="B20" s="11" t="s">
        <v>20</v>
      </c>
      <c r="C20" s="12"/>
      <c r="D20" s="13"/>
      <c r="E20" s="14"/>
      <c r="F20" s="13"/>
    </row>
    <row r="21" spans="1:6" x14ac:dyDescent="0.25">
      <c r="A21" s="10"/>
      <c r="B21" s="11"/>
      <c r="C21" s="12"/>
      <c r="D21" s="13"/>
      <c r="E21" s="14"/>
      <c r="F21" s="13"/>
    </row>
    <row r="22" spans="1:6" ht="45" x14ac:dyDescent="0.25">
      <c r="A22" s="10" t="s">
        <v>21</v>
      </c>
      <c r="B22" s="11" t="s">
        <v>22</v>
      </c>
      <c r="C22" s="12" t="s">
        <v>17</v>
      </c>
      <c r="D22" s="13">
        <v>1050</v>
      </c>
      <c r="E22" s="14"/>
      <c r="F22" s="15">
        <f>D22*E22</f>
        <v>0</v>
      </c>
    </row>
    <row r="23" spans="1:6" x14ac:dyDescent="0.25">
      <c r="A23" s="10"/>
      <c r="B23" s="11"/>
      <c r="C23" s="12"/>
      <c r="D23" s="13"/>
      <c r="E23" s="14"/>
      <c r="F23" s="13"/>
    </row>
    <row r="24" spans="1:6" ht="45" x14ac:dyDescent="0.25">
      <c r="A24" s="19">
        <v>6</v>
      </c>
      <c r="B24" s="11" t="s">
        <v>39</v>
      </c>
      <c r="C24" s="12" t="s">
        <v>17</v>
      </c>
      <c r="D24" s="13">
        <v>1050</v>
      </c>
      <c r="E24" s="14"/>
      <c r="F24" s="15">
        <f>D24*E24</f>
        <v>0</v>
      </c>
    </row>
    <row r="25" spans="1:6" x14ac:dyDescent="0.25">
      <c r="A25" s="10"/>
      <c r="B25" s="11"/>
      <c r="C25" s="12"/>
      <c r="D25" s="13"/>
      <c r="E25" s="14"/>
      <c r="F25" s="13"/>
    </row>
    <row r="26" spans="1:6" ht="180" x14ac:dyDescent="0.25">
      <c r="A26" s="10" t="s">
        <v>23</v>
      </c>
      <c r="B26" s="11" t="s">
        <v>24</v>
      </c>
      <c r="C26" s="12" t="s">
        <v>9</v>
      </c>
      <c r="D26" s="13">
        <v>750</v>
      </c>
      <c r="E26" s="14"/>
      <c r="F26" s="15">
        <f>D26*E26</f>
        <v>0</v>
      </c>
    </row>
    <row r="27" spans="1:6" x14ac:dyDescent="0.25">
      <c r="A27" s="10"/>
      <c r="B27" s="11"/>
      <c r="C27" s="12"/>
      <c r="D27" s="13"/>
      <c r="E27" s="14"/>
      <c r="F27" s="13"/>
    </row>
    <row r="28" spans="1:6" ht="30" x14ac:dyDescent="0.25">
      <c r="A28" s="10" t="s">
        <v>40</v>
      </c>
      <c r="B28" s="11" t="s">
        <v>25</v>
      </c>
      <c r="C28" s="12"/>
      <c r="D28" s="13"/>
      <c r="E28" s="14"/>
      <c r="F28" s="13"/>
    </row>
    <row r="29" spans="1:6" x14ac:dyDescent="0.25">
      <c r="A29" s="10"/>
      <c r="B29" s="11" t="s">
        <v>26</v>
      </c>
      <c r="C29" s="12" t="s">
        <v>17</v>
      </c>
      <c r="D29" s="13">
        <v>300</v>
      </c>
      <c r="E29" s="14"/>
      <c r="F29" s="15">
        <f>D29*E29</f>
        <v>0</v>
      </c>
    </row>
    <row r="30" spans="1:6" x14ac:dyDescent="0.25">
      <c r="A30" s="10"/>
      <c r="B30" s="11"/>
      <c r="C30" s="12"/>
      <c r="D30" s="13"/>
      <c r="E30" s="14"/>
      <c r="F30" s="13"/>
    </row>
    <row r="31" spans="1:6" ht="180" x14ac:dyDescent="0.25">
      <c r="A31" s="10" t="s">
        <v>41</v>
      </c>
      <c r="B31" s="20" t="s">
        <v>28</v>
      </c>
      <c r="C31" s="12"/>
      <c r="D31" s="13"/>
      <c r="E31" s="14"/>
      <c r="F31" s="15"/>
    </row>
    <row r="32" spans="1:6" x14ac:dyDescent="0.25">
      <c r="A32" s="10"/>
      <c r="B32" s="20" t="s">
        <v>29</v>
      </c>
      <c r="C32" s="12" t="s">
        <v>13</v>
      </c>
      <c r="D32" s="13">
        <v>12</v>
      </c>
      <c r="E32" s="14"/>
      <c r="F32" s="15">
        <f>D32*E32</f>
        <v>0</v>
      </c>
    </row>
    <row r="33" spans="1:6" x14ac:dyDescent="0.25">
      <c r="A33" s="10"/>
      <c r="B33" s="20" t="s">
        <v>30</v>
      </c>
      <c r="C33" s="12" t="s">
        <v>17</v>
      </c>
      <c r="D33" s="13">
        <v>25</v>
      </c>
      <c r="E33" s="14"/>
      <c r="F33" s="15">
        <f t="shared" ref="F33:F36" si="0">D33*E33</f>
        <v>0</v>
      </c>
    </row>
    <row r="34" spans="1:6" x14ac:dyDescent="0.25">
      <c r="A34" s="10"/>
      <c r="B34" s="20" t="s">
        <v>31</v>
      </c>
      <c r="C34" s="12" t="s">
        <v>9</v>
      </c>
      <c r="D34" s="13">
        <v>65</v>
      </c>
      <c r="E34" s="14"/>
      <c r="F34" s="15">
        <f t="shared" si="0"/>
        <v>0</v>
      </c>
    </row>
    <row r="35" spans="1:6" ht="30" x14ac:dyDescent="0.25">
      <c r="A35" s="10"/>
      <c r="B35" s="20" t="s">
        <v>32</v>
      </c>
      <c r="C35" s="12" t="s">
        <v>13</v>
      </c>
      <c r="D35" s="13">
        <v>10</v>
      </c>
      <c r="E35" s="14"/>
      <c r="F35" s="15">
        <f t="shared" si="0"/>
        <v>0</v>
      </c>
    </row>
    <row r="36" spans="1:6" ht="35.25" customHeight="1" x14ac:dyDescent="0.25">
      <c r="A36" s="10"/>
      <c r="B36" s="20" t="s">
        <v>33</v>
      </c>
      <c r="C36" s="12" t="s">
        <v>9</v>
      </c>
      <c r="D36" s="13">
        <v>15</v>
      </c>
      <c r="E36" s="14"/>
      <c r="F36" s="15">
        <f t="shared" si="0"/>
        <v>0</v>
      </c>
    </row>
    <row r="37" spans="1:6" x14ac:dyDescent="0.25">
      <c r="A37" s="10"/>
      <c r="B37" s="20"/>
      <c r="C37" s="12"/>
      <c r="D37" s="13"/>
      <c r="E37" s="14"/>
      <c r="F37" s="15"/>
    </row>
    <row r="38" spans="1:6" ht="165" x14ac:dyDescent="0.25">
      <c r="A38" s="10" t="s">
        <v>50</v>
      </c>
      <c r="B38" s="11" t="s">
        <v>45</v>
      </c>
      <c r="C38" s="12" t="s">
        <v>36</v>
      </c>
      <c r="D38" s="13">
        <v>2</v>
      </c>
      <c r="E38" s="14"/>
      <c r="F38" s="13">
        <f>D38*E38</f>
        <v>0</v>
      </c>
    </row>
    <row r="39" spans="1:6" x14ac:dyDescent="0.25">
      <c r="A39" s="10"/>
      <c r="B39" s="11"/>
      <c r="C39" s="12"/>
      <c r="D39" s="13"/>
      <c r="E39" s="14"/>
      <c r="F39" s="13"/>
    </row>
    <row r="40" spans="1:6" ht="23.25" customHeight="1" x14ac:dyDescent="0.25">
      <c r="A40" s="10" t="s">
        <v>27</v>
      </c>
      <c r="B40" s="11" t="s">
        <v>46</v>
      </c>
      <c r="C40" s="12"/>
      <c r="D40" s="13"/>
      <c r="E40" s="14"/>
      <c r="F40" s="13"/>
    </row>
    <row r="41" spans="1:6" ht="30" x14ac:dyDescent="0.25">
      <c r="A41" s="10"/>
      <c r="B41" s="11" t="s">
        <v>47</v>
      </c>
      <c r="C41" s="12" t="s">
        <v>36</v>
      </c>
      <c r="D41" s="13">
        <v>2</v>
      </c>
      <c r="E41" s="14"/>
      <c r="F41" s="13">
        <f>D41*E41</f>
        <v>0</v>
      </c>
    </row>
    <row r="42" spans="1:6" ht="45" x14ac:dyDescent="0.25">
      <c r="A42" s="10"/>
      <c r="B42" s="11" t="s">
        <v>48</v>
      </c>
      <c r="C42" s="12" t="s">
        <v>13</v>
      </c>
      <c r="D42" s="13">
        <v>20</v>
      </c>
      <c r="E42" s="14"/>
      <c r="F42" s="15">
        <f t="shared" ref="F42" si="1">D42*E42</f>
        <v>0</v>
      </c>
    </row>
    <row r="43" spans="1:6" ht="45" x14ac:dyDescent="0.25">
      <c r="A43" s="10"/>
      <c r="B43" s="11" t="s">
        <v>51</v>
      </c>
      <c r="C43" s="12" t="s">
        <v>13</v>
      </c>
      <c r="D43" s="13">
        <v>65</v>
      </c>
      <c r="E43" s="14"/>
      <c r="F43" s="15">
        <f t="shared" ref="F43" si="2">D43*E43</f>
        <v>0</v>
      </c>
    </row>
    <row r="44" spans="1:6" ht="45" x14ac:dyDescent="0.25">
      <c r="A44" s="10"/>
      <c r="B44" s="11" t="s">
        <v>52</v>
      </c>
      <c r="C44" s="12" t="s">
        <v>13</v>
      </c>
      <c r="D44" s="13">
        <v>6</v>
      </c>
      <c r="E44" s="14"/>
      <c r="F44" s="15">
        <f t="shared" ref="F44" si="3">D44*E44</f>
        <v>0</v>
      </c>
    </row>
    <row r="45" spans="1:6" ht="30" x14ac:dyDescent="0.25">
      <c r="A45" s="10"/>
      <c r="B45" s="11" t="s">
        <v>53</v>
      </c>
      <c r="C45" s="12"/>
      <c r="D45" s="13"/>
      <c r="E45" s="14"/>
      <c r="F45" s="13"/>
    </row>
    <row r="46" spans="1:6" x14ac:dyDescent="0.25">
      <c r="A46" s="10"/>
      <c r="B46" s="11" t="s">
        <v>54</v>
      </c>
      <c r="C46" s="12"/>
      <c r="D46" s="13"/>
      <c r="E46" s="14"/>
      <c r="F46" s="13"/>
    </row>
    <row r="47" spans="1:6" x14ac:dyDescent="0.25">
      <c r="A47" s="10"/>
      <c r="B47" s="11" t="s">
        <v>55</v>
      </c>
      <c r="C47" s="12"/>
      <c r="D47" s="13"/>
      <c r="E47" s="14"/>
      <c r="F47" s="13"/>
    </row>
    <row r="48" spans="1:6" ht="90" x14ac:dyDescent="0.25">
      <c r="A48" s="10"/>
      <c r="B48" s="20" t="s">
        <v>49</v>
      </c>
      <c r="C48" s="12"/>
      <c r="D48" s="13"/>
      <c r="E48" s="14"/>
      <c r="F48" s="13"/>
    </row>
    <row r="49" spans="1:6" x14ac:dyDescent="0.25">
      <c r="A49" s="10"/>
      <c r="B49" s="11" t="s">
        <v>56</v>
      </c>
      <c r="C49" s="12" t="s">
        <v>36</v>
      </c>
      <c r="D49" s="13">
        <v>2</v>
      </c>
      <c r="E49" s="14"/>
      <c r="F49" s="15">
        <f t="shared" ref="F49" si="4">D49*E49</f>
        <v>0</v>
      </c>
    </row>
    <row r="50" spans="1:6" x14ac:dyDescent="0.25">
      <c r="A50" s="10"/>
      <c r="B50" s="11"/>
      <c r="C50" s="12"/>
      <c r="D50" s="13"/>
      <c r="E50" s="14"/>
      <c r="F50" s="13"/>
    </row>
    <row r="51" spans="1:6" ht="120" customHeight="1" x14ac:dyDescent="0.25">
      <c r="A51" s="10" t="s">
        <v>34</v>
      </c>
      <c r="B51" s="11" t="s">
        <v>35</v>
      </c>
      <c r="C51" s="12" t="s">
        <v>36</v>
      </c>
      <c r="D51" s="13">
        <v>2</v>
      </c>
      <c r="E51" s="14"/>
      <c r="F51" s="13">
        <f>D51*E51</f>
        <v>0</v>
      </c>
    </row>
    <row r="52" spans="1:6" x14ac:dyDescent="0.25">
      <c r="A52" s="10"/>
      <c r="B52" s="11"/>
      <c r="C52" s="12"/>
      <c r="D52" s="13"/>
      <c r="E52" s="14"/>
      <c r="F52" s="13"/>
    </row>
    <row r="53" spans="1:6" ht="120" x14ac:dyDescent="0.25">
      <c r="A53" s="10" t="s">
        <v>44</v>
      </c>
      <c r="B53" s="11" t="s">
        <v>57</v>
      </c>
      <c r="C53" s="12" t="s">
        <v>36</v>
      </c>
      <c r="D53" s="13">
        <v>1</v>
      </c>
      <c r="E53" s="14"/>
      <c r="F53" s="13">
        <f>D53*E53</f>
        <v>0</v>
      </c>
    </row>
    <row r="54" spans="1:6" x14ac:dyDescent="0.25">
      <c r="A54" s="10"/>
      <c r="B54" s="11"/>
      <c r="C54" s="12"/>
      <c r="D54" s="13"/>
      <c r="E54" s="14"/>
      <c r="F54" s="13"/>
    </row>
    <row r="55" spans="1:6" ht="30" x14ac:dyDescent="0.25">
      <c r="A55" s="10" t="s">
        <v>58</v>
      </c>
      <c r="B55" s="11" t="s">
        <v>43</v>
      </c>
      <c r="C55" s="12" t="s">
        <v>9</v>
      </c>
      <c r="D55" s="13">
        <v>180</v>
      </c>
      <c r="E55" s="14"/>
      <c r="F55" s="13">
        <f>D55*E55</f>
        <v>0</v>
      </c>
    </row>
    <row r="56" spans="1:6" x14ac:dyDescent="0.25">
      <c r="A56" s="4"/>
      <c r="B56" s="21"/>
      <c r="C56" s="12"/>
      <c r="D56" s="16" t="s">
        <v>11</v>
      </c>
      <c r="E56" s="17"/>
      <c r="F56" s="18">
        <f>SUM(F15:F55)</f>
        <v>0</v>
      </c>
    </row>
    <row r="57" spans="1:6" x14ac:dyDescent="0.25">
      <c r="A57" s="4"/>
      <c r="B57" s="21"/>
      <c r="C57" s="12"/>
      <c r="D57" s="13"/>
      <c r="E57" s="14"/>
      <c r="F57" s="13"/>
    </row>
    <row r="58" spans="1:6" x14ac:dyDescent="0.25">
      <c r="A58" s="10"/>
      <c r="B58" s="22" t="s">
        <v>38</v>
      </c>
      <c r="C58" s="23"/>
      <c r="D58" s="24"/>
      <c r="E58" s="25"/>
      <c r="F58" s="26">
        <f>F11+F56</f>
        <v>0</v>
      </c>
    </row>
    <row r="59" spans="1:6" x14ac:dyDescent="0.25">
      <c r="A59" s="10"/>
      <c r="B59" s="27" t="s">
        <v>37</v>
      </c>
      <c r="C59" s="6"/>
      <c r="D59" s="7"/>
      <c r="E59" s="8"/>
      <c r="F59" s="7">
        <f>F58*0.25</f>
        <v>0</v>
      </c>
    </row>
    <row r="60" spans="1:6" x14ac:dyDescent="0.25">
      <c r="A60" s="10"/>
      <c r="B60" s="28" t="s">
        <v>38</v>
      </c>
      <c r="C60" s="29"/>
      <c r="D60" s="30"/>
      <c r="E60" s="31"/>
      <c r="F60" s="32">
        <f>F58+F59</f>
        <v>0</v>
      </c>
    </row>
    <row r="61" spans="1:6" x14ac:dyDescent="0.25">
      <c r="A61" s="10"/>
      <c r="B61" s="5"/>
      <c r="C61" s="6"/>
      <c r="D61" s="7"/>
      <c r="E61" s="7"/>
      <c r="F61" s="7"/>
    </row>
    <row r="62" spans="1:6" x14ac:dyDescent="0.25">
      <c r="A62" s="4"/>
      <c r="B62" s="5"/>
      <c r="C62" s="6"/>
      <c r="D62" s="7"/>
      <c r="E62" s="7"/>
      <c r="F62" s="7"/>
    </row>
    <row r="63" spans="1:6" x14ac:dyDescent="0.25">
      <c r="A63" s="4"/>
      <c r="B63" s="5"/>
      <c r="C63" s="6"/>
      <c r="D63" s="7"/>
      <c r="E63" s="7"/>
      <c r="F63" s="7"/>
    </row>
    <row r="64" spans="1:6" x14ac:dyDescent="0.25">
      <c r="A64" s="4"/>
      <c r="B64" s="5"/>
      <c r="C64" s="6"/>
      <c r="D64" s="7"/>
      <c r="E64" s="7"/>
      <c r="F64" s="7"/>
    </row>
    <row r="65" spans="1:6" x14ac:dyDescent="0.25">
      <c r="A65" s="4"/>
      <c r="B65" s="5"/>
      <c r="C65" s="6"/>
      <c r="D65" s="7"/>
      <c r="E65" s="7"/>
      <c r="F65" s="7"/>
    </row>
    <row r="66" spans="1:6" x14ac:dyDescent="0.25">
      <c r="A66" s="4"/>
      <c r="B66" s="5"/>
      <c r="C66" s="6"/>
      <c r="D66" s="7"/>
      <c r="E66" s="7"/>
      <c r="F66" s="7"/>
    </row>
    <row r="67" spans="1:6" x14ac:dyDescent="0.25">
      <c r="A67" s="4"/>
      <c r="B67" s="5"/>
      <c r="C67" s="6"/>
      <c r="D67" s="7"/>
      <c r="E67" s="7"/>
      <c r="F67" s="7"/>
    </row>
    <row r="68" spans="1:6" x14ac:dyDescent="0.25">
      <c r="A68" s="4"/>
      <c r="B68" s="5"/>
      <c r="C68" s="6"/>
      <c r="D68" s="7"/>
      <c r="E68" s="7"/>
      <c r="F68" s="7"/>
    </row>
    <row r="69" spans="1:6" x14ac:dyDescent="0.25">
      <c r="A69" s="4"/>
      <c r="B69" s="5"/>
      <c r="C69" s="6"/>
      <c r="D69" s="7"/>
      <c r="E69" s="7"/>
      <c r="F69" s="7"/>
    </row>
    <row r="70" spans="1:6" x14ac:dyDescent="0.25">
      <c r="A70" s="4"/>
    </row>
    <row r="71" spans="1:6" x14ac:dyDescent="0.25">
      <c r="A71" s="4"/>
    </row>
    <row r="72" spans="1:6" x14ac:dyDescent="0.25">
      <c r="A72" s="4"/>
    </row>
    <row r="73" spans="1:6" x14ac:dyDescent="0.25">
      <c r="A73" s="4"/>
    </row>
  </sheetData>
  <mergeCells count="2">
    <mergeCell ref="A2:F2"/>
    <mergeCell ref="A3:F3"/>
  </mergeCells>
  <pageMargins left="0.70866141732283472" right="0"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E8" sqref="E8"/>
    </sheetView>
  </sheetViews>
  <sheetFormatPr defaultRowHeight="15" x14ac:dyDescent="0.25"/>
  <cols>
    <col min="1" max="1" width="5.42578125" customWidth="1"/>
    <col min="2" max="2" width="22.5703125" customWidth="1"/>
    <col min="5" max="5" width="16.7109375" customWidth="1"/>
    <col min="6" max="6" width="16.42578125" customWidth="1"/>
  </cols>
  <sheetData>
    <row r="1" spans="1:9" x14ac:dyDescent="0.25">
      <c r="F1" t="s">
        <v>76</v>
      </c>
    </row>
    <row r="3" spans="1:9" s="45" customFormat="1" ht="15" customHeight="1" x14ac:dyDescent="0.25">
      <c r="A3" s="44" t="s">
        <v>77</v>
      </c>
      <c r="B3" s="44"/>
      <c r="C3" s="44"/>
      <c r="D3" s="44"/>
      <c r="E3" s="44"/>
      <c r="F3" s="44"/>
    </row>
    <row r="5" spans="1:9" x14ac:dyDescent="0.25">
      <c r="A5" s="43" t="s">
        <v>60</v>
      </c>
      <c r="B5" s="43"/>
      <c r="C5" s="43"/>
      <c r="D5" s="43"/>
      <c r="E5" s="43"/>
      <c r="F5" s="43"/>
      <c r="G5" s="35"/>
      <c r="H5" s="35"/>
      <c r="I5" s="35"/>
    </row>
    <row r="7" spans="1:9" x14ac:dyDescent="0.25">
      <c r="A7" s="34" t="s">
        <v>62</v>
      </c>
      <c r="B7" s="34" t="s">
        <v>63</v>
      </c>
      <c r="C7" s="34" t="s">
        <v>64</v>
      </c>
      <c r="D7" s="34" t="s">
        <v>65</v>
      </c>
      <c r="E7" s="34" t="s">
        <v>66</v>
      </c>
      <c r="F7" s="34" t="s">
        <v>67</v>
      </c>
    </row>
    <row r="8" spans="1:9" ht="374.25" customHeight="1" x14ac:dyDescent="0.25">
      <c r="A8" s="36" t="s">
        <v>7</v>
      </c>
      <c r="B8" s="37" t="s">
        <v>78</v>
      </c>
      <c r="C8" s="36" t="s">
        <v>68</v>
      </c>
      <c r="D8" s="36">
        <v>1</v>
      </c>
      <c r="E8" s="46"/>
      <c r="F8" s="46">
        <f>SUM(D8*E8)</f>
        <v>0</v>
      </c>
    </row>
    <row r="9" spans="1:9" x14ac:dyDescent="0.25">
      <c r="E9" s="38" t="s">
        <v>69</v>
      </c>
      <c r="F9" s="47">
        <f>SUM(F8)</f>
        <v>0</v>
      </c>
    </row>
    <row r="10" spans="1:9" x14ac:dyDescent="0.25">
      <c r="E10" s="38" t="s">
        <v>80</v>
      </c>
      <c r="F10" s="47">
        <f>SUM(F9*0.25)</f>
        <v>0</v>
      </c>
    </row>
    <row r="11" spans="1:9" x14ac:dyDescent="0.25">
      <c r="E11" s="38" t="s">
        <v>70</v>
      </c>
      <c r="F11" s="47">
        <f>SUM(F9:F10)</f>
        <v>0</v>
      </c>
    </row>
    <row r="12" spans="1:9" x14ac:dyDescent="0.25">
      <c r="E12" s="33"/>
      <c r="F12" s="33"/>
    </row>
    <row r="13" spans="1:9" x14ac:dyDescent="0.25">
      <c r="E13" s="33"/>
      <c r="F13" s="33"/>
    </row>
    <row r="14" spans="1:9" x14ac:dyDescent="0.25">
      <c r="A14" t="s">
        <v>71</v>
      </c>
      <c r="B14" s="39"/>
      <c r="C14" t="s">
        <v>72</v>
      </c>
      <c r="D14" s="39"/>
      <c r="E14" s="33" t="s">
        <v>79</v>
      </c>
      <c r="F14" s="33"/>
    </row>
    <row r="15" spans="1:9" x14ac:dyDescent="0.25">
      <c r="E15" s="33"/>
      <c r="F15" s="33"/>
    </row>
    <row r="16" spans="1:9" x14ac:dyDescent="0.25">
      <c r="E16" s="33"/>
      <c r="F16" s="33"/>
    </row>
    <row r="17" spans="3:6" x14ac:dyDescent="0.25">
      <c r="E17" s="41"/>
      <c r="F17" s="41"/>
    </row>
    <row r="18" spans="3:6" x14ac:dyDescent="0.25">
      <c r="E18" s="42" t="s">
        <v>73</v>
      </c>
      <c r="F18" s="42"/>
    </row>
    <row r="19" spans="3:6" x14ac:dyDescent="0.25">
      <c r="C19" t="s">
        <v>75</v>
      </c>
      <c r="E19" s="42"/>
      <c r="F19" s="42"/>
    </row>
    <row r="20" spans="3:6" x14ac:dyDescent="0.25">
      <c r="E20" s="41"/>
      <c r="F20" s="41"/>
    </row>
    <row r="21" spans="3:6" x14ac:dyDescent="0.25">
      <c r="E21" s="42" t="s">
        <v>74</v>
      </c>
      <c r="F21" s="42"/>
    </row>
    <row r="22" spans="3:6" x14ac:dyDescent="0.25">
      <c r="E22" s="33"/>
      <c r="F22" s="33"/>
    </row>
    <row r="23" spans="3:6" x14ac:dyDescent="0.25">
      <c r="E23" s="33"/>
      <c r="F23" s="33"/>
    </row>
    <row r="24" spans="3:6" x14ac:dyDescent="0.25">
      <c r="E24" s="33"/>
      <c r="F24" s="33"/>
    </row>
    <row r="25" spans="3:6" x14ac:dyDescent="0.25">
      <c r="E25" s="33"/>
      <c r="F25" s="33"/>
    </row>
  </sheetData>
  <mergeCells count="7">
    <mergeCell ref="A3:F3"/>
    <mergeCell ref="E20:F20"/>
    <mergeCell ref="E21:F21"/>
    <mergeCell ref="A5:F5"/>
    <mergeCell ref="E17:F17"/>
    <mergeCell ref="E18:F18"/>
    <mergeCell ref="E19:F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List1</vt:lpstr>
      <vt:lpstr>List2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Damir Krejčir</dc:creator>
  <cp:lastModifiedBy>Daniel Stipić</cp:lastModifiedBy>
  <cp:lastPrinted>2021-03-09T10:18:38Z</cp:lastPrinted>
  <dcterms:created xsi:type="dcterms:W3CDTF">2020-07-20T08:36:27Z</dcterms:created>
  <dcterms:modified xsi:type="dcterms:W3CDTF">2022-11-22T13:09:19Z</dcterms:modified>
</cp:coreProperties>
</file>